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日语语言文学" sheetId="1" r:id="rId1"/>
    <sheet name="话语与传播" sheetId="2" r:id="rId2"/>
    <sheet name="比较文学与跨文化研究" sheetId="3" r:id="rId3"/>
    <sheet name="外国语言学及应用语言学" sheetId="4" r:id="rId4"/>
    <sheet name="英语笔译" sheetId="5" r:id="rId5"/>
    <sheet name="英语语言文学" sheetId="6" r:id="rId6"/>
  </sheets>
  <definedNames>
    <definedName name="_xlnm._FilterDatabase" localSheetId="2" hidden="1">'比较文学与跨文化研究'!$A$4:$J$12</definedName>
    <definedName name="_xlnm._FilterDatabase" localSheetId="1" hidden="1">'话语与传播'!$A$4:$J$10</definedName>
    <definedName name="_xlnm._FilterDatabase" localSheetId="3" hidden="1">'外国语言学及应用语言学'!$A$4:$M$4</definedName>
  </definedNames>
  <calcPr fullCalcOnLoad="1"/>
</workbook>
</file>

<file path=xl/sharedStrings.xml><?xml version="1.0" encoding="utf-8"?>
<sst xmlns="http://schemas.openxmlformats.org/spreadsheetml/2006/main" count="336" uniqueCount="156">
  <si>
    <t xml:space="preserve">          外国语学院2020年研究生招生复试成绩汇总表及拟录取名单（第一批）</t>
  </si>
  <si>
    <t>学院：外国语学院</t>
  </si>
  <si>
    <t>该专业复试总人数：5</t>
  </si>
  <si>
    <t>准考证号</t>
  </si>
  <si>
    <t>姓名</t>
  </si>
  <si>
    <t>初试总分</t>
  </si>
  <si>
    <t>初试总分×60/500</t>
  </si>
  <si>
    <t>复试总分</t>
  </si>
  <si>
    <t>复试成绩×40%</t>
  </si>
  <si>
    <t>总成绩</t>
  </si>
  <si>
    <t>排名</t>
  </si>
  <si>
    <t>政治思想考核</t>
  </si>
  <si>
    <t>是否拟录取</t>
  </si>
  <si>
    <t>103460000002905</t>
  </si>
  <si>
    <t>陈星宇</t>
  </si>
  <si>
    <r>
      <rPr>
        <sz val="10"/>
        <color indexed="8"/>
        <rFont val="宋体"/>
        <family val="0"/>
      </rPr>
      <t>合格</t>
    </r>
  </si>
  <si>
    <r>
      <rPr>
        <sz val="10"/>
        <rFont val="Times New Roman"/>
        <family val="1"/>
      </rPr>
      <t>拟录取</t>
    </r>
  </si>
  <si>
    <t>103460000004309</t>
  </si>
  <si>
    <t>张志豪</t>
  </si>
  <si>
    <t>103460000002907</t>
  </si>
  <si>
    <t>田凯航</t>
  </si>
  <si>
    <t>103460000003447</t>
  </si>
  <si>
    <t>周悦</t>
  </si>
  <si>
    <t>不录取</t>
  </si>
  <si>
    <t>103460000005283</t>
  </si>
  <si>
    <t>彭娟</t>
  </si>
  <si>
    <t xml:space="preserve">          年    月    日</t>
  </si>
  <si>
    <t>外国语学院2020年研究生招生复试成绩汇总表及拟录取名单（第一批）</t>
  </si>
  <si>
    <t>该专业复试总人数：6</t>
  </si>
  <si>
    <t>103460000002925</t>
  </si>
  <si>
    <t>楼诗杭</t>
  </si>
  <si>
    <t>合格</t>
  </si>
  <si>
    <t>拟录取</t>
  </si>
  <si>
    <t>103460000006422</t>
  </si>
  <si>
    <t>郭佳静</t>
  </si>
  <si>
    <t>103460000002922</t>
  </si>
  <si>
    <t>冯如意</t>
  </si>
  <si>
    <t>103460000002924</t>
  </si>
  <si>
    <t>金慧芳</t>
  </si>
  <si>
    <t>103460000001243</t>
  </si>
  <si>
    <t>赵然</t>
  </si>
  <si>
    <t>103460000004186</t>
  </si>
  <si>
    <t>徐梦姣</t>
  </si>
  <si>
    <t>103460000002919</t>
  </si>
  <si>
    <t>戴慧</t>
  </si>
  <si>
    <t>103460000002921</t>
  </si>
  <si>
    <t>胡博涵</t>
  </si>
  <si>
    <t>103460000002916</t>
  </si>
  <si>
    <t>张红</t>
  </si>
  <si>
    <t>103460000003817</t>
  </si>
  <si>
    <t>叶倩佩</t>
  </si>
  <si>
    <t>103460000004185</t>
  </si>
  <si>
    <t>黄伟</t>
  </si>
  <si>
    <t>103460000003450</t>
  </si>
  <si>
    <t>励明月</t>
  </si>
  <si>
    <t xml:space="preserve">   外国语学院2020年研究生招生复试成绩汇总表及拟录取名单（第一批）</t>
  </si>
  <si>
    <t>备注</t>
  </si>
  <si>
    <t>加试一科目大学语文</t>
  </si>
  <si>
    <t>加试二科目  专八水平测试</t>
  </si>
  <si>
    <t>加试一科目：日本文学</t>
  </si>
  <si>
    <t>加试二科目：高级日语</t>
  </si>
  <si>
    <t>103460000003958</t>
  </si>
  <si>
    <t>张乾源</t>
  </si>
  <si>
    <t>103460000002896</t>
  </si>
  <si>
    <t>陈洋洋</t>
  </si>
  <si>
    <t>103460000003957</t>
  </si>
  <si>
    <t>蒋怡</t>
  </si>
  <si>
    <t>103460000002900</t>
  </si>
  <si>
    <t>吴彬晓</t>
  </si>
  <si>
    <t>103460000004457</t>
  </si>
  <si>
    <t>陈娜</t>
  </si>
  <si>
    <t>103460000002895</t>
  </si>
  <si>
    <t>张梦楚</t>
  </si>
  <si>
    <t>103460000002904</t>
  </si>
  <si>
    <t>邹梦玲</t>
  </si>
  <si>
    <t>103460000006627</t>
  </si>
  <si>
    <t>张寒雪</t>
  </si>
  <si>
    <t>103460000004458</t>
  </si>
  <si>
    <t>林欣童</t>
  </si>
  <si>
    <t>103460000002890</t>
  </si>
  <si>
    <t>黎莎</t>
  </si>
  <si>
    <t>103460000004583</t>
  </si>
  <si>
    <t>沈璐璐</t>
  </si>
  <si>
    <t>103460000006476</t>
  </si>
  <si>
    <t>张静静</t>
  </si>
  <si>
    <t>不录取</t>
  </si>
  <si>
    <t>该专业复试总人数：12</t>
  </si>
  <si>
    <t>103460000002596</t>
  </si>
  <si>
    <t>张姗姗</t>
  </si>
  <si>
    <t>103460000002595</t>
  </si>
  <si>
    <t>余露</t>
  </si>
  <si>
    <t>103460000002599</t>
  </si>
  <si>
    <t>周艳弘</t>
  </si>
  <si>
    <t>103460000004153</t>
  </si>
  <si>
    <t>钱希琳</t>
  </si>
  <si>
    <t>103460000002584</t>
  </si>
  <si>
    <t>刘涛</t>
  </si>
  <si>
    <t>103460000000098</t>
  </si>
  <si>
    <t>宗丹阳</t>
  </si>
  <si>
    <t>103460000004147</t>
  </si>
  <si>
    <t>丁煜州</t>
  </si>
  <si>
    <t>103460000006473</t>
  </si>
  <si>
    <t>王晶晶</t>
  </si>
  <si>
    <t>103460000002592</t>
  </si>
  <si>
    <t>徐佩云</t>
  </si>
  <si>
    <t>103460000007321</t>
  </si>
  <si>
    <t>赵浩楠</t>
  </si>
  <si>
    <t>103460000002600</t>
  </si>
  <si>
    <t>朱晓青</t>
  </si>
  <si>
    <t>103460000002578</t>
  </si>
  <si>
    <t>陈旖祺</t>
  </si>
  <si>
    <t>103460000000224</t>
  </si>
  <si>
    <t>王继贤</t>
  </si>
  <si>
    <t>103460000003637</t>
  </si>
  <si>
    <t>陈上静</t>
  </si>
  <si>
    <t>103460000006625</t>
  </si>
  <si>
    <t>王雅楠</t>
  </si>
  <si>
    <t>103460000005573</t>
  </si>
  <si>
    <t>魏鑫瑶</t>
  </si>
  <si>
    <t>103460000005902</t>
  </si>
  <si>
    <t>马巧巧</t>
  </si>
  <si>
    <r>
      <t>该专业复试总人数：1</t>
    </r>
    <r>
      <rPr>
        <sz val="10"/>
        <rFont val="宋体"/>
        <family val="0"/>
      </rPr>
      <t>7</t>
    </r>
  </si>
  <si>
    <t>合格</t>
  </si>
  <si>
    <t>该专业复试总人数：    14</t>
  </si>
  <si>
    <t>加试一科目</t>
  </si>
  <si>
    <t xml:space="preserve">加试二科目  </t>
  </si>
  <si>
    <t>103460000002876</t>
  </si>
  <si>
    <t>陈琳佳</t>
  </si>
  <si>
    <t>103460000000664</t>
  </si>
  <si>
    <t>李云锦</t>
  </si>
  <si>
    <t>103460000002882</t>
  </si>
  <si>
    <t>柳飞跃</t>
  </si>
  <si>
    <t>103460000002867</t>
  </si>
  <si>
    <t>韩思齐</t>
  </si>
  <si>
    <t>103460000003814</t>
  </si>
  <si>
    <t>林依雯</t>
  </si>
  <si>
    <t>103460000002878</t>
  </si>
  <si>
    <t>金安</t>
  </si>
  <si>
    <t>103460000002879</t>
  </si>
  <si>
    <t>孙昌文</t>
  </si>
  <si>
    <t>103460000006576</t>
  </si>
  <si>
    <t>孙田田</t>
  </si>
  <si>
    <t>103460000002877</t>
  </si>
  <si>
    <t>姜争怡</t>
  </si>
  <si>
    <t>103460000000616</t>
  </si>
  <si>
    <t>冯忻燕</t>
  </si>
  <si>
    <t>103460000000146</t>
  </si>
  <si>
    <t>赵岩</t>
  </si>
  <si>
    <t>103460000002870</t>
  </si>
  <si>
    <t>王芷</t>
  </si>
  <si>
    <t>103460000002871</t>
  </si>
  <si>
    <t>翁宝仙</t>
  </si>
  <si>
    <t>103460000006661</t>
  </si>
  <si>
    <t>王娜</t>
  </si>
  <si>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外国语学院
    2020</t>
    </r>
    <r>
      <rPr>
        <sz val="10"/>
        <rFont val="宋体"/>
        <family val="0"/>
      </rPr>
      <t xml:space="preserve"> 年</t>
    </r>
    <r>
      <rPr>
        <sz val="10"/>
        <rFont val="宋体"/>
        <family val="0"/>
      </rPr>
      <t xml:space="preserve"> 05</t>
    </r>
    <r>
      <rPr>
        <sz val="10"/>
        <rFont val="宋体"/>
        <family val="0"/>
      </rPr>
      <t xml:space="preserve"> 月  </t>
    </r>
    <r>
      <rPr>
        <sz val="10"/>
        <rFont val="宋体"/>
        <family val="0"/>
      </rPr>
      <t>16</t>
    </r>
    <r>
      <rPr>
        <sz val="10"/>
        <rFont val="宋体"/>
        <family val="0"/>
      </rPr>
      <t xml:space="preserve">  日</t>
    </r>
  </si>
  <si>
    <r>
      <t xml:space="preserve">         </t>
    </r>
    <r>
      <rPr>
        <sz val="10"/>
        <rFont val="宋体"/>
        <family val="0"/>
      </rPr>
      <t>外国语学院
    2020</t>
    </r>
    <r>
      <rPr>
        <sz val="10"/>
        <rFont val="宋体"/>
        <family val="0"/>
      </rPr>
      <t xml:space="preserve"> 年</t>
    </r>
    <r>
      <rPr>
        <sz val="10"/>
        <rFont val="宋体"/>
        <family val="0"/>
      </rPr>
      <t xml:space="preserve"> 05</t>
    </r>
    <r>
      <rPr>
        <sz val="10"/>
        <rFont val="宋体"/>
        <family val="0"/>
      </rPr>
      <t xml:space="preserve"> 月  </t>
    </r>
    <r>
      <rPr>
        <sz val="10"/>
        <rFont val="宋体"/>
        <family val="0"/>
      </rPr>
      <t>1</t>
    </r>
    <r>
      <rPr>
        <sz val="10"/>
        <rFont val="宋体"/>
        <family val="0"/>
      </rPr>
      <t>7  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</si>
</sst>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20"/>
      <name val="华文新魏"/>
      <family val="0"/>
    </font>
    <font>
      <sz val="10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8"/>
      <name val="华文新魏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9" fillId="0" borderId="10" xfId="0" applyNumberFormat="1" applyFont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176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77" fontId="4" fillId="33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3" fillId="0" borderId="0" xfId="0" applyNumberFormat="1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PageLayoutView="0" workbookViewId="0" topLeftCell="A1">
      <selection activeCell="H12" sqref="H12:J12"/>
    </sheetView>
  </sheetViews>
  <sheetFormatPr defaultColWidth="9.00390625" defaultRowHeight="14.25"/>
  <cols>
    <col min="1" max="1" width="15.00390625" style="0" customWidth="1"/>
    <col min="2" max="2" width="6.25390625" style="0" customWidth="1"/>
    <col min="3" max="3" width="7.125" style="0" customWidth="1"/>
    <col min="4" max="4" width="7.50390625" style="0" customWidth="1"/>
    <col min="5" max="6" width="7.125" style="0" customWidth="1"/>
    <col min="7" max="7" width="5.75390625" style="0" customWidth="1"/>
    <col min="8" max="8" width="3.875" style="0" customWidth="1"/>
    <col min="9" max="9" width="8.75390625" style="0" customWidth="1"/>
    <col min="10" max="10" width="26.125" style="0" customWidth="1"/>
    <col min="11" max="11" width="15.50390625" style="0" hidden="1" customWidth="1"/>
    <col min="12" max="13" width="9.00390625" style="0" hidden="1" customWidth="1"/>
    <col min="14" max="14" width="17.125" style="0" customWidth="1"/>
    <col min="15" max="15" width="17.75390625" style="0" customWidth="1"/>
    <col min="16" max="16" width="8.625" style="0" customWidth="1"/>
    <col min="17" max="17" width="1.875" style="0" customWidth="1"/>
  </cols>
  <sheetData>
    <row r="1" spans="1:15" ht="54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4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2" ht="14.25">
      <c r="A3" s="2"/>
      <c r="B3" s="2"/>
      <c r="C3" s="2"/>
      <c r="D3" s="2"/>
      <c r="E3" s="2"/>
      <c r="F3" s="2"/>
      <c r="J3" s="42" t="s">
        <v>2</v>
      </c>
      <c r="K3" s="43"/>
      <c r="L3" s="43"/>
    </row>
    <row r="4" spans="1:15" ht="24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N4" s="22" t="s">
        <v>59</v>
      </c>
      <c r="O4" s="24" t="s">
        <v>60</v>
      </c>
    </row>
    <row r="5" spans="1:15" s="17" customFormat="1" ht="14.25">
      <c r="A5" s="5" t="s">
        <v>13</v>
      </c>
      <c r="B5" s="5" t="s">
        <v>14</v>
      </c>
      <c r="C5" s="5">
        <v>402</v>
      </c>
      <c r="D5" s="18">
        <f>C5*60/500</f>
        <v>48.24</v>
      </c>
      <c r="E5" s="18">
        <v>85.9</v>
      </c>
      <c r="F5" s="18">
        <f>E5*0.4</f>
        <v>34.36000000000001</v>
      </c>
      <c r="G5" s="18">
        <f>D5+F5</f>
        <v>82.60000000000001</v>
      </c>
      <c r="H5" s="18">
        <v>1</v>
      </c>
      <c r="I5" s="20" t="s">
        <v>15</v>
      </c>
      <c r="J5" s="21" t="s">
        <v>16</v>
      </c>
      <c r="N5" s="23"/>
      <c r="O5" s="23"/>
    </row>
    <row r="6" spans="1:15" ht="14.25">
      <c r="A6" s="5" t="s">
        <v>17</v>
      </c>
      <c r="B6" s="5" t="s">
        <v>18</v>
      </c>
      <c r="C6" s="5">
        <v>389</v>
      </c>
      <c r="D6" s="18">
        <f>C6*60/500</f>
        <v>46.68</v>
      </c>
      <c r="E6" s="18">
        <v>86.3</v>
      </c>
      <c r="F6" s="18">
        <f>E6*0.4</f>
        <v>34.52</v>
      </c>
      <c r="G6" s="18">
        <f>D6+F6</f>
        <v>81.2</v>
      </c>
      <c r="H6" s="18">
        <v>2</v>
      </c>
      <c r="I6" s="20" t="s">
        <v>15</v>
      </c>
      <c r="J6" s="21" t="s">
        <v>16</v>
      </c>
      <c r="N6" s="9">
        <v>87</v>
      </c>
      <c r="O6" s="9">
        <v>89</v>
      </c>
    </row>
    <row r="7" spans="1:15" ht="14.25">
      <c r="A7" s="5" t="s">
        <v>19</v>
      </c>
      <c r="B7" s="5" t="s">
        <v>20</v>
      </c>
      <c r="C7" s="5">
        <v>394</v>
      </c>
      <c r="D7" s="18">
        <f>C7*60/500</f>
        <v>47.28</v>
      </c>
      <c r="E7" s="18">
        <v>83.6</v>
      </c>
      <c r="F7" s="18">
        <f>E7*0.4</f>
        <v>33.44</v>
      </c>
      <c r="G7" s="18">
        <f>D7+F7</f>
        <v>80.72</v>
      </c>
      <c r="H7" s="18">
        <v>3</v>
      </c>
      <c r="I7" s="20" t="s">
        <v>15</v>
      </c>
      <c r="J7" s="21" t="s">
        <v>16</v>
      </c>
      <c r="N7" s="9"/>
      <c r="O7" s="9"/>
    </row>
    <row r="8" spans="1:15" ht="14.25">
      <c r="A8" s="5" t="s">
        <v>21</v>
      </c>
      <c r="B8" s="5" t="s">
        <v>22</v>
      </c>
      <c r="C8" s="5">
        <v>385</v>
      </c>
      <c r="D8" s="18">
        <f>C8*60/500</f>
        <v>46.2</v>
      </c>
      <c r="E8" s="19">
        <v>53.4</v>
      </c>
      <c r="F8" s="18">
        <f>E8*0.4</f>
        <v>21.36</v>
      </c>
      <c r="G8" s="18">
        <f>D8+F8</f>
        <v>67.56</v>
      </c>
      <c r="H8" s="18">
        <v>4</v>
      </c>
      <c r="I8" s="20" t="s">
        <v>15</v>
      </c>
      <c r="J8" s="16" t="s">
        <v>23</v>
      </c>
      <c r="N8" s="9"/>
      <c r="O8" s="9"/>
    </row>
    <row r="9" spans="1:15" ht="14.25">
      <c r="A9" s="5" t="s">
        <v>24</v>
      </c>
      <c r="B9" s="5" t="s">
        <v>25</v>
      </c>
      <c r="C9" s="5">
        <v>376</v>
      </c>
      <c r="D9" s="18">
        <f>C9*60/500</f>
        <v>45.12</v>
      </c>
      <c r="E9" s="19">
        <v>51.7</v>
      </c>
      <c r="F9" s="18">
        <f>E9*0.4</f>
        <v>20.680000000000003</v>
      </c>
      <c r="G9" s="18">
        <f>D9+F9</f>
        <v>65.8</v>
      </c>
      <c r="H9" s="18">
        <v>5</v>
      </c>
      <c r="I9" s="20" t="s">
        <v>15</v>
      </c>
      <c r="J9" s="16" t="s">
        <v>23</v>
      </c>
      <c r="N9" s="9"/>
      <c r="O9" s="9"/>
    </row>
    <row r="10" spans="1:10" ht="14.25">
      <c r="A10" s="44"/>
      <c r="B10" s="44"/>
      <c r="C10" s="2"/>
      <c r="D10" s="2"/>
      <c r="E10" s="40"/>
      <c r="F10" s="40"/>
      <c r="G10" s="40"/>
      <c r="H10" s="40"/>
      <c r="I10" s="40"/>
      <c r="J10" s="40"/>
    </row>
    <row r="11" spans="1:10" ht="14.25" hidden="1">
      <c r="A11" s="2"/>
      <c r="B11" s="2"/>
      <c r="C11" s="2"/>
      <c r="D11" s="2"/>
      <c r="E11" s="2"/>
      <c r="J11" s="1" t="s">
        <v>26</v>
      </c>
    </row>
    <row r="12" spans="8:10" ht="36" customHeight="1">
      <c r="H12" s="54" t="s">
        <v>154</v>
      </c>
      <c r="I12" s="40"/>
      <c r="J12" s="40"/>
    </row>
  </sheetData>
  <sheetProtection/>
  <mergeCells count="7">
    <mergeCell ref="H12:J12"/>
    <mergeCell ref="A1:O1"/>
    <mergeCell ref="A2:D2"/>
    <mergeCell ref="E2:J2"/>
    <mergeCell ref="J3:L3"/>
    <mergeCell ref="A10:B10"/>
    <mergeCell ref="E10:J10"/>
  </mergeCells>
  <printOptions/>
  <pageMargins left="0.7" right="0.7" top="0.75" bottom="0.75" header="0.3" footer="0.3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19" sqref="H19:J19"/>
    </sheetView>
  </sheetViews>
  <sheetFormatPr defaultColWidth="9.00390625" defaultRowHeight="14.25"/>
  <cols>
    <col min="1" max="1" width="14.625" style="0" customWidth="1"/>
    <col min="3" max="3" width="6.375" style="0" customWidth="1"/>
    <col min="4" max="4" width="8.625" style="0" customWidth="1"/>
    <col min="5" max="5" width="13.375" style="0" customWidth="1"/>
    <col min="9" max="9" width="8.125" style="0" customWidth="1"/>
    <col min="10" max="10" width="20.25390625" style="0" customWidth="1"/>
  </cols>
  <sheetData>
    <row r="1" spans="1:10" ht="47.25" customHeight="1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4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4.25">
      <c r="A3" s="2"/>
      <c r="B3" s="2"/>
      <c r="C3" s="2"/>
      <c r="D3" s="2"/>
      <c r="E3" s="2"/>
      <c r="F3" s="2"/>
      <c r="G3" s="42" t="s">
        <v>28</v>
      </c>
      <c r="H3" s="43"/>
      <c r="I3" s="43"/>
      <c r="J3" s="2"/>
    </row>
    <row r="4" spans="1:10" ht="24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</row>
    <row r="5" spans="1:10" ht="14.25">
      <c r="A5" s="5" t="s">
        <v>29</v>
      </c>
      <c r="B5" s="5" t="s">
        <v>30</v>
      </c>
      <c r="C5" s="5">
        <v>419</v>
      </c>
      <c r="D5" s="5">
        <f aca="true" t="shared" si="0" ref="D5:D10">C5*60/500</f>
        <v>50.28</v>
      </c>
      <c r="E5" s="6">
        <v>92.4</v>
      </c>
      <c r="F5" s="6">
        <f aca="true" t="shared" si="1" ref="F5:F10">E5*0.4</f>
        <v>36.96</v>
      </c>
      <c r="G5" s="6">
        <f aca="true" t="shared" si="2" ref="G5:G10">D5+F5</f>
        <v>87.24000000000001</v>
      </c>
      <c r="H5" s="7">
        <v>1</v>
      </c>
      <c r="I5" s="8" t="s">
        <v>31</v>
      </c>
      <c r="J5" s="8" t="s">
        <v>32</v>
      </c>
    </row>
    <row r="6" spans="1:10" ht="14.25">
      <c r="A6" s="5" t="s">
        <v>33</v>
      </c>
      <c r="B6" s="5" t="s">
        <v>34</v>
      </c>
      <c r="C6" s="5">
        <v>414</v>
      </c>
      <c r="D6" s="5">
        <f t="shared" si="0"/>
        <v>49.68</v>
      </c>
      <c r="E6" s="6">
        <v>91.4</v>
      </c>
      <c r="F6" s="6">
        <f t="shared" si="1"/>
        <v>36.56</v>
      </c>
      <c r="G6" s="6">
        <f t="shared" si="2"/>
        <v>86.24000000000001</v>
      </c>
      <c r="H6" s="7">
        <v>2</v>
      </c>
      <c r="I6" s="8" t="s">
        <v>31</v>
      </c>
      <c r="J6" s="8" t="s">
        <v>32</v>
      </c>
    </row>
    <row r="7" spans="1:10" ht="14.25">
      <c r="A7" s="5" t="s">
        <v>35</v>
      </c>
      <c r="B7" s="5" t="s">
        <v>36</v>
      </c>
      <c r="C7" s="5">
        <v>414</v>
      </c>
      <c r="D7" s="5">
        <f t="shared" si="0"/>
        <v>49.68</v>
      </c>
      <c r="E7" s="6">
        <v>90</v>
      </c>
      <c r="F7" s="6">
        <f t="shared" si="1"/>
        <v>36</v>
      </c>
      <c r="G7" s="6">
        <f t="shared" si="2"/>
        <v>85.68</v>
      </c>
      <c r="H7" s="7">
        <v>3</v>
      </c>
      <c r="I7" s="8" t="s">
        <v>31</v>
      </c>
      <c r="J7" s="8" t="s">
        <v>32</v>
      </c>
    </row>
    <row r="8" spans="1:10" ht="14.25">
      <c r="A8" s="5" t="s">
        <v>37</v>
      </c>
      <c r="B8" s="5" t="s">
        <v>38</v>
      </c>
      <c r="C8" s="5">
        <v>425</v>
      </c>
      <c r="D8" s="5">
        <f t="shared" si="0"/>
        <v>51</v>
      </c>
      <c r="E8" s="6">
        <v>78.8</v>
      </c>
      <c r="F8" s="6">
        <f t="shared" si="1"/>
        <v>31.52</v>
      </c>
      <c r="G8" s="6">
        <f t="shared" si="2"/>
        <v>82.52</v>
      </c>
      <c r="H8" s="7">
        <v>4</v>
      </c>
      <c r="I8" s="8" t="s">
        <v>31</v>
      </c>
      <c r="J8" s="8" t="s">
        <v>32</v>
      </c>
    </row>
    <row r="9" spans="1:10" ht="14.25">
      <c r="A9" s="5" t="s">
        <v>39</v>
      </c>
      <c r="B9" s="5" t="s">
        <v>40</v>
      </c>
      <c r="C9" s="5">
        <v>392</v>
      </c>
      <c r="D9" s="5">
        <f t="shared" si="0"/>
        <v>47.04</v>
      </c>
      <c r="E9" s="6">
        <v>85</v>
      </c>
      <c r="F9" s="6">
        <f t="shared" si="1"/>
        <v>34</v>
      </c>
      <c r="G9" s="6">
        <f t="shared" si="2"/>
        <v>81.03999999999999</v>
      </c>
      <c r="H9" s="7">
        <v>5</v>
      </c>
      <c r="I9" s="8" t="s">
        <v>31</v>
      </c>
      <c r="J9" s="16" t="s">
        <v>23</v>
      </c>
    </row>
    <row r="10" spans="1:10" ht="14.25">
      <c r="A10" s="5" t="s">
        <v>41</v>
      </c>
      <c r="B10" s="5" t="s">
        <v>42</v>
      </c>
      <c r="C10" s="5">
        <v>368</v>
      </c>
      <c r="D10" s="5">
        <f t="shared" si="0"/>
        <v>44.16</v>
      </c>
      <c r="E10" s="13">
        <v>56.6</v>
      </c>
      <c r="F10" s="6">
        <f t="shared" si="1"/>
        <v>22.64</v>
      </c>
      <c r="G10" s="6">
        <f t="shared" si="2"/>
        <v>66.8</v>
      </c>
      <c r="H10" s="7">
        <v>6</v>
      </c>
      <c r="I10" s="8" t="s">
        <v>122</v>
      </c>
      <c r="J10" s="16" t="s">
        <v>23</v>
      </c>
    </row>
    <row r="11" spans="1:10" ht="14.25">
      <c r="A11" s="5"/>
      <c r="B11" s="5"/>
      <c r="C11" s="5"/>
      <c r="D11" s="5"/>
      <c r="E11" s="6"/>
      <c r="F11" s="6"/>
      <c r="G11" s="6"/>
      <c r="H11" s="7"/>
      <c r="I11" s="8"/>
      <c r="J11" s="16"/>
    </row>
    <row r="12" spans="1:10" ht="14.25">
      <c r="A12" s="5"/>
      <c r="B12" s="5"/>
      <c r="C12" s="5"/>
      <c r="D12" s="5"/>
      <c r="E12" s="6"/>
      <c r="F12" s="6"/>
      <c r="G12" s="6"/>
      <c r="H12" s="7"/>
      <c r="I12" s="8"/>
      <c r="J12" s="16"/>
    </row>
    <row r="13" spans="1:10" ht="14.25">
      <c r="A13" s="5"/>
      <c r="B13" s="5"/>
      <c r="C13" s="5"/>
      <c r="D13" s="5"/>
      <c r="E13" s="6"/>
      <c r="F13" s="6"/>
      <c r="G13" s="6"/>
      <c r="H13" s="7"/>
      <c r="I13" s="8"/>
      <c r="J13" s="16"/>
    </row>
    <row r="14" spans="1:10" ht="14.25">
      <c r="A14" s="5"/>
      <c r="B14" s="5"/>
      <c r="C14" s="5"/>
      <c r="D14" s="5"/>
      <c r="E14" s="6"/>
      <c r="F14" s="6"/>
      <c r="G14" s="6"/>
      <c r="H14" s="7"/>
      <c r="I14" s="8"/>
      <c r="J14" s="16"/>
    </row>
    <row r="15" spans="1:10" ht="14.25">
      <c r="A15" s="5"/>
      <c r="B15" s="5"/>
      <c r="C15" s="5"/>
      <c r="D15" s="5"/>
      <c r="E15" s="6"/>
      <c r="F15" s="6"/>
      <c r="G15" s="6"/>
      <c r="H15" s="7"/>
      <c r="I15" s="8"/>
      <c r="J15" s="16"/>
    </row>
    <row r="16" spans="1:10" ht="14.25">
      <c r="A16" s="5"/>
      <c r="B16" s="5"/>
      <c r="C16" s="5"/>
      <c r="D16" s="5"/>
      <c r="E16" s="6"/>
      <c r="F16" s="6"/>
      <c r="G16" s="6"/>
      <c r="H16" s="7"/>
      <c r="I16" s="8"/>
      <c r="J16" s="16"/>
    </row>
    <row r="17" spans="1:10" ht="14.25">
      <c r="A17" s="5"/>
      <c r="B17" s="5"/>
      <c r="C17" s="5"/>
      <c r="D17" s="5"/>
      <c r="E17" s="6"/>
      <c r="F17" s="6"/>
      <c r="G17" s="6"/>
      <c r="H17" s="7"/>
      <c r="I17" s="8"/>
      <c r="J17" s="16"/>
    </row>
    <row r="18" spans="1:10" ht="14.25">
      <c r="A18" s="44"/>
      <c r="B18" s="44"/>
      <c r="C18" s="2"/>
      <c r="D18" s="2"/>
      <c r="E18" s="40"/>
      <c r="F18" s="40"/>
      <c r="G18" s="40"/>
      <c r="H18" s="40"/>
      <c r="I18" s="40"/>
      <c r="J18" s="40"/>
    </row>
    <row r="19" spans="8:10" ht="30.75" customHeight="1">
      <c r="H19" s="54" t="s">
        <v>154</v>
      </c>
      <c r="I19" s="40"/>
      <c r="J19" s="40"/>
    </row>
  </sheetData>
  <sheetProtection/>
  <autoFilter ref="A4:J10">
    <sortState ref="A5:J19">
      <sortCondition descending="1" sortBy="value" ref="G5:G19"/>
    </sortState>
  </autoFilter>
  <mergeCells count="7">
    <mergeCell ref="H19:J19"/>
    <mergeCell ref="A1:J1"/>
    <mergeCell ref="A2:D2"/>
    <mergeCell ref="E2:J2"/>
    <mergeCell ref="G3:I3"/>
    <mergeCell ref="A18:B18"/>
    <mergeCell ref="E18:J18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H12" sqref="H12:J12"/>
    </sheetView>
  </sheetViews>
  <sheetFormatPr defaultColWidth="9.00390625" defaultRowHeight="14.25"/>
  <cols>
    <col min="1" max="1" width="21.25390625" style="0" customWidth="1"/>
    <col min="2" max="2" width="8.50390625" style="0" customWidth="1"/>
    <col min="3" max="3" width="7.125" style="0" customWidth="1"/>
    <col min="4" max="4" width="7.50390625" style="0" customWidth="1"/>
    <col min="5" max="6" width="7.125" style="0" customWidth="1"/>
    <col min="7" max="7" width="5.875" style="0" customWidth="1"/>
    <col min="8" max="8" width="5.75390625" style="0" customWidth="1"/>
    <col min="9" max="9" width="8.75390625" style="0" customWidth="1"/>
    <col min="10" max="10" width="27.00390625" style="0" customWidth="1"/>
  </cols>
  <sheetData>
    <row r="1" spans="1:10" ht="36.75" customHeight="1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4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4.25">
      <c r="A3" s="2"/>
      <c r="B3" s="2"/>
      <c r="C3" s="2"/>
      <c r="D3" s="2"/>
      <c r="E3" s="2"/>
      <c r="F3" s="2"/>
      <c r="G3" s="42" t="s">
        <v>28</v>
      </c>
      <c r="H3" s="43"/>
      <c r="I3" s="43"/>
      <c r="J3" s="2"/>
    </row>
    <row r="4" spans="1:10" ht="24">
      <c r="A4" s="12" t="s">
        <v>3</v>
      </c>
      <c r="B4" s="12" t="s">
        <v>4</v>
      </c>
      <c r="C4" s="12" t="s">
        <v>5</v>
      </c>
      <c r="D4" s="3" t="s">
        <v>6</v>
      </c>
      <c r="E4" s="3" t="s">
        <v>7</v>
      </c>
      <c r="F4" s="3" t="s">
        <v>8</v>
      </c>
      <c r="G4" s="12" t="s">
        <v>9</v>
      </c>
      <c r="H4" s="12" t="s">
        <v>10</v>
      </c>
      <c r="I4" s="12" t="s">
        <v>11</v>
      </c>
      <c r="J4" s="12" t="s">
        <v>12</v>
      </c>
    </row>
    <row r="5" spans="1:10" ht="14.25">
      <c r="A5" s="5" t="s">
        <v>47</v>
      </c>
      <c r="B5" s="5" t="s">
        <v>48</v>
      </c>
      <c r="C5" s="5">
        <v>399</v>
      </c>
      <c r="D5" s="5">
        <f aca="true" t="shared" si="0" ref="D5:D10">C5*60/500</f>
        <v>47.88</v>
      </c>
      <c r="E5" s="6">
        <v>89.6</v>
      </c>
      <c r="F5" s="6">
        <f aca="true" t="shared" si="1" ref="F5:F10">E5*0.4</f>
        <v>35.839999999999996</v>
      </c>
      <c r="G5" s="6">
        <f aca="true" t="shared" si="2" ref="G5:G10">D5+F5</f>
        <v>83.72</v>
      </c>
      <c r="H5" s="7">
        <v>1</v>
      </c>
      <c r="I5" s="15" t="s">
        <v>31</v>
      </c>
      <c r="J5" s="8" t="s">
        <v>32</v>
      </c>
    </row>
    <row r="6" spans="1:10" ht="14.25">
      <c r="A6" s="5" t="s">
        <v>43</v>
      </c>
      <c r="B6" s="5" t="s">
        <v>44</v>
      </c>
      <c r="C6" s="5">
        <v>381</v>
      </c>
      <c r="D6" s="5">
        <f t="shared" si="0"/>
        <v>45.72</v>
      </c>
      <c r="E6" s="6">
        <v>84</v>
      </c>
      <c r="F6" s="6">
        <f t="shared" si="1"/>
        <v>33.6</v>
      </c>
      <c r="G6" s="6">
        <f t="shared" si="2"/>
        <v>79.32</v>
      </c>
      <c r="H6" s="7">
        <v>2</v>
      </c>
      <c r="I6" s="8" t="s">
        <v>31</v>
      </c>
      <c r="J6" s="8" t="s">
        <v>32</v>
      </c>
    </row>
    <row r="7" spans="1:10" ht="14.25">
      <c r="A7" s="5" t="s">
        <v>45</v>
      </c>
      <c r="B7" s="5" t="s">
        <v>46</v>
      </c>
      <c r="C7" s="5">
        <v>369</v>
      </c>
      <c r="D7" s="5">
        <f t="shared" si="0"/>
        <v>44.28</v>
      </c>
      <c r="E7" s="6">
        <v>86.2</v>
      </c>
      <c r="F7" s="6">
        <f t="shared" si="1"/>
        <v>34.480000000000004</v>
      </c>
      <c r="G7" s="6">
        <f t="shared" si="2"/>
        <v>78.76</v>
      </c>
      <c r="H7" s="7">
        <v>3</v>
      </c>
      <c r="I7" s="8" t="s">
        <v>31</v>
      </c>
      <c r="J7" s="8" t="s">
        <v>32</v>
      </c>
    </row>
    <row r="8" spans="1:10" ht="14.25">
      <c r="A8" s="5" t="s">
        <v>49</v>
      </c>
      <c r="B8" s="5" t="s">
        <v>50</v>
      </c>
      <c r="C8" s="5">
        <v>382</v>
      </c>
      <c r="D8" s="5">
        <f t="shared" si="0"/>
        <v>45.84</v>
      </c>
      <c r="E8" s="13">
        <v>54.8</v>
      </c>
      <c r="F8" s="6">
        <f t="shared" si="1"/>
        <v>21.92</v>
      </c>
      <c r="G8" s="6">
        <f t="shared" si="2"/>
        <v>67.76</v>
      </c>
      <c r="H8" s="7">
        <v>4</v>
      </c>
      <c r="I8" s="8" t="s">
        <v>31</v>
      </c>
      <c r="J8" s="16" t="s">
        <v>23</v>
      </c>
    </row>
    <row r="9" spans="1:10" ht="14.25">
      <c r="A9" s="5" t="s">
        <v>51</v>
      </c>
      <c r="B9" s="5" t="s">
        <v>52</v>
      </c>
      <c r="C9" s="5">
        <v>369</v>
      </c>
      <c r="D9" s="5">
        <f t="shared" si="0"/>
        <v>44.28</v>
      </c>
      <c r="E9" s="13">
        <v>53.8</v>
      </c>
      <c r="F9" s="6">
        <f t="shared" si="1"/>
        <v>21.52</v>
      </c>
      <c r="G9" s="6">
        <f t="shared" si="2"/>
        <v>65.8</v>
      </c>
      <c r="H9" s="7">
        <v>5</v>
      </c>
      <c r="I9" s="8" t="s">
        <v>31</v>
      </c>
      <c r="J9" s="16" t="s">
        <v>23</v>
      </c>
    </row>
    <row r="10" spans="1:10" ht="14.25">
      <c r="A10" s="5" t="s">
        <v>53</v>
      </c>
      <c r="B10" s="5" t="s">
        <v>54</v>
      </c>
      <c r="C10" s="5">
        <v>358</v>
      </c>
      <c r="D10" s="5">
        <f t="shared" si="0"/>
        <v>42.96</v>
      </c>
      <c r="E10" s="13">
        <v>54.8</v>
      </c>
      <c r="F10" s="6">
        <f t="shared" si="1"/>
        <v>21.92</v>
      </c>
      <c r="G10" s="6">
        <f t="shared" si="2"/>
        <v>64.88</v>
      </c>
      <c r="H10" s="7">
        <v>6</v>
      </c>
      <c r="I10" s="8" t="s">
        <v>31</v>
      </c>
      <c r="J10" s="16" t="s">
        <v>23</v>
      </c>
    </row>
    <row r="11" spans="1:10" ht="14.25">
      <c r="A11" s="44"/>
      <c r="B11" s="44"/>
      <c r="C11" s="2"/>
      <c r="D11" s="2"/>
      <c r="E11" s="40"/>
      <c r="F11" s="40"/>
      <c r="G11" s="40"/>
      <c r="H11" s="40"/>
      <c r="I11" s="40"/>
      <c r="J11" s="40"/>
    </row>
    <row r="12" spans="8:10" ht="40.5" customHeight="1">
      <c r="H12" s="54" t="s">
        <v>154</v>
      </c>
      <c r="I12" s="40"/>
      <c r="J12" s="40"/>
    </row>
    <row r="13" ht="14.25">
      <c r="H13" s="14"/>
    </row>
  </sheetData>
  <sheetProtection/>
  <autoFilter ref="A4:J12"/>
  <mergeCells count="7">
    <mergeCell ref="A1:J1"/>
    <mergeCell ref="A2:D2"/>
    <mergeCell ref="E2:J2"/>
    <mergeCell ref="G3:I3"/>
    <mergeCell ref="A11:B11"/>
    <mergeCell ref="E11:J11"/>
    <mergeCell ref="H12:J12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I18" sqref="I18:K18"/>
    </sheetView>
  </sheetViews>
  <sheetFormatPr defaultColWidth="9.00390625" defaultRowHeight="14.25"/>
  <cols>
    <col min="1" max="1" width="15.125" style="0" bestFit="1" customWidth="1"/>
    <col min="4" max="4" width="10.00390625" style="0" customWidth="1"/>
  </cols>
  <sheetData>
    <row r="1" spans="1:13" ht="25.5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0" ht="14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4.25">
      <c r="A3" s="2"/>
      <c r="B3" s="2"/>
      <c r="C3" s="2"/>
      <c r="D3" s="2"/>
      <c r="E3" s="2"/>
      <c r="F3" s="2"/>
      <c r="G3" s="42" t="s">
        <v>86</v>
      </c>
      <c r="H3" s="43"/>
      <c r="I3" s="43"/>
      <c r="J3" s="2"/>
    </row>
    <row r="4" spans="1:13" ht="36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56</v>
      </c>
      <c r="L4" s="3" t="s">
        <v>57</v>
      </c>
      <c r="M4" s="3" t="s">
        <v>58</v>
      </c>
    </row>
    <row r="5" spans="1:13" ht="14.25">
      <c r="A5" s="4" t="s">
        <v>61</v>
      </c>
      <c r="B5" s="4" t="s">
        <v>62</v>
      </c>
      <c r="C5" s="4">
        <v>407</v>
      </c>
      <c r="D5" s="5">
        <f aca="true" t="shared" si="0" ref="D5:D16">C5*60/500</f>
        <v>48.84</v>
      </c>
      <c r="E5" s="6">
        <v>89.4</v>
      </c>
      <c r="F5" s="6">
        <f aca="true" t="shared" si="1" ref="F5:F16">E5*0.4</f>
        <v>35.760000000000005</v>
      </c>
      <c r="G5" s="6">
        <f aca="true" t="shared" si="2" ref="G5:G16">D5+F5</f>
        <v>84.60000000000001</v>
      </c>
      <c r="H5" s="7">
        <v>1</v>
      </c>
      <c r="I5" s="8" t="s">
        <v>31</v>
      </c>
      <c r="J5" s="8" t="s">
        <v>32</v>
      </c>
      <c r="K5" s="3"/>
      <c r="L5" s="9"/>
      <c r="M5" s="9"/>
    </row>
    <row r="6" spans="1:13" ht="14.25">
      <c r="A6" s="4" t="s">
        <v>63</v>
      </c>
      <c r="B6" s="4" t="s">
        <v>64</v>
      </c>
      <c r="C6" s="4">
        <v>404</v>
      </c>
      <c r="D6" s="5">
        <f t="shared" si="0"/>
        <v>48.48</v>
      </c>
      <c r="E6" s="6">
        <v>85.8</v>
      </c>
      <c r="F6" s="6">
        <f t="shared" si="1"/>
        <v>34.32</v>
      </c>
      <c r="G6" s="6">
        <f t="shared" si="2"/>
        <v>82.8</v>
      </c>
      <c r="H6" s="7">
        <v>2</v>
      </c>
      <c r="I6" s="8" t="s">
        <v>31</v>
      </c>
      <c r="J6" s="8" t="s">
        <v>32</v>
      </c>
      <c r="K6" s="10"/>
      <c r="L6" s="9"/>
      <c r="M6" s="9"/>
    </row>
    <row r="7" spans="1:13" ht="14.25">
      <c r="A7" s="4" t="s">
        <v>65</v>
      </c>
      <c r="B7" s="4" t="s">
        <v>66</v>
      </c>
      <c r="C7" s="4">
        <v>398</v>
      </c>
      <c r="D7" s="5">
        <f t="shared" si="0"/>
        <v>47.76</v>
      </c>
      <c r="E7" s="6">
        <v>87.6</v>
      </c>
      <c r="F7" s="6">
        <f t="shared" si="1"/>
        <v>35.04</v>
      </c>
      <c r="G7" s="6">
        <f t="shared" si="2"/>
        <v>82.8</v>
      </c>
      <c r="H7" s="7">
        <v>3</v>
      </c>
      <c r="I7" s="8" t="s">
        <v>31</v>
      </c>
      <c r="J7" s="8" t="s">
        <v>32</v>
      </c>
      <c r="K7" s="3"/>
      <c r="L7" s="9"/>
      <c r="M7" s="9"/>
    </row>
    <row r="8" spans="1:13" ht="14.25">
      <c r="A8" s="4" t="s">
        <v>71</v>
      </c>
      <c r="B8" s="4" t="s">
        <v>72</v>
      </c>
      <c r="C8" s="4">
        <v>389</v>
      </c>
      <c r="D8" s="5">
        <f t="shared" si="0"/>
        <v>46.68</v>
      </c>
      <c r="E8" s="6">
        <v>88.8</v>
      </c>
      <c r="F8" s="6">
        <f t="shared" si="1"/>
        <v>35.52</v>
      </c>
      <c r="G8" s="6">
        <f t="shared" si="2"/>
        <v>82.2</v>
      </c>
      <c r="H8" s="7">
        <v>4</v>
      </c>
      <c r="I8" s="8" t="s">
        <v>31</v>
      </c>
      <c r="J8" s="8" t="s">
        <v>32</v>
      </c>
      <c r="K8" s="3"/>
      <c r="L8" s="11"/>
      <c r="M8" s="11"/>
    </row>
    <row r="9" spans="1:13" ht="14.25">
      <c r="A9" s="4" t="s">
        <v>67</v>
      </c>
      <c r="B9" s="4" t="s">
        <v>68</v>
      </c>
      <c r="C9" s="4">
        <v>392</v>
      </c>
      <c r="D9" s="5">
        <f t="shared" si="0"/>
        <v>47.04</v>
      </c>
      <c r="E9" s="6">
        <v>85.6</v>
      </c>
      <c r="F9" s="6">
        <f t="shared" si="1"/>
        <v>34.24</v>
      </c>
      <c r="G9" s="6">
        <f t="shared" si="2"/>
        <v>81.28</v>
      </c>
      <c r="H9" s="7">
        <v>5</v>
      </c>
      <c r="I9" s="8" t="s">
        <v>31</v>
      </c>
      <c r="J9" s="8" t="s">
        <v>32</v>
      </c>
      <c r="K9" s="3"/>
      <c r="L9" s="11"/>
      <c r="M9" s="11"/>
    </row>
    <row r="10" spans="1:13" ht="14.25">
      <c r="A10" s="4" t="s">
        <v>79</v>
      </c>
      <c r="B10" s="4" t="s">
        <v>80</v>
      </c>
      <c r="C10" s="4">
        <v>379</v>
      </c>
      <c r="D10" s="5">
        <f t="shared" si="0"/>
        <v>45.48</v>
      </c>
      <c r="E10" s="6">
        <v>88.6</v>
      </c>
      <c r="F10" s="6">
        <f t="shared" si="1"/>
        <v>35.44</v>
      </c>
      <c r="G10" s="6">
        <f t="shared" si="2"/>
        <v>80.91999999999999</v>
      </c>
      <c r="H10" s="7">
        <v>6</v>
      </c>
      <c r="I10" s="8" t="s">
        <v>31</v>
      </c>
      <c r="J10" s="8" t="s">
        <v>32</v>
      </c>
      <c r="K10" s="3"/>
      <c r="L10" s="11"/>
      <c r="M10" s="11"/>
    </row>
    <row r="11" spans="1:13" ht="14.25">
      <c r="A11" s="4" t="s">
        <v>83</v>
      </c>
      <c r="B11" s="4" t="s">
        <v>84</v>
      </c>
      <c r="C11" s="4">
        <v>368</v>
      </c>
      <c r="D11" s="5">
        <f t="shared" si="0"/>
        <v>44.16</v>
      </c>
      <c r="E11" s="6">
        <v>85.6</v>
      </c>
      <c r="F11" s="6">
        <f t="shared" si="1"/>
        <v>34.24</v>
      </c>
      <c r="G11" s="6">
        <f t="shared" si="2"/>
        <v>78.4</v>
      </c>
      <c r="H11" s="7">
        <v>7</v>
      </c>
      <c r="I11" s="8" t="s">
        <v>31</v>
      </c>
      <c r="J11" s="8" t="s">
        <v>32</v>
      </c>
      <c r="K11" s="3"/>
      <c r="L11" s="11"/>
      <c r="M11" s="11"/>
    </row>
    <row r="12" spans="1:13" ht="14.25">
      <c r="A12" s="4" t="s">
        <v>77</v>
      </c>
      <c r="B12" s="4" t="s">
        <v>78</v>
      </c>
      <c r="C12" s="4">
        <v>380</v>
      </c>
      <c r="D12" s="5">
        <f t="shared" si="0"/>
        <v>45.6</v>
      </c>
      <c r="E12" s="6">
        <v>80</v>
      </c>
      <c r="F12" s="6">
        <f t="shared" si="1"/>
        <v>32</v>
      </c>
      <c r="G12" s="6">
        <f t="shared" si="2"/>
        <v>77.6</v>
      </c>
      <c r="H12" s="7">
        <v>8</v>
      </c>
      <c r="I12" s="8" t="s">
        <v>31</v>
      </c>
      <c r="J12" s="8" t="s">
        <v>32</v>
      </c>
      <c r="K12" s="3"/>
      <c r="L12" s="9"/>
      <c r="M12" s="9"/>
    </row>
    <row r="13" spans="1:13" ht="14.25">
      <c r="A13" s="4" t="s">
        <v>69</v>
      </c>
      <c r="B13" s="4" t="s">
        <v>70</v>
      </c>
      <c r="C13" s="4">
        <v>390</v>
      </c>
      <c r="D13" s="5">
        <f t="shared" si="0"/>
        <v>46.8</v>
      </c>
      <c r="E13" s="6">
        <v>66.6</v>
      </c>
      <c r="F13" s="6">
        <f t="shared" si="1"/>
        <v>26.64</v>
      </c>
      <c r="G13" s="6">
        <f t="shared" si="2"/>
        <v>73.44</v>
      </c>
      <c r="H13" s="7">
        <v>9</v>
      </c>
      <c r="I13" s="8" t="s">
        <v>31</v>
      </c>
      <c r="J13" s="25" t="s">
        <v>85</v>
      </c>
      <c r="K13" s="3"/>
      <c r="L13" s="11"/>
      <c r="M13" s="11"/>
    </row>
    <row r="14" spans="1:13" ht="14.25">
      <c r="A14" s="4" t="s">
        <v>81</v>
      </c>
      <c r="B14" s="4" t="s">
        <v>82</v>
      </c>
      <c r="C14" s="4">
        <v>378</v>
      </c>
      <c r="D14" s="5">
        <f t="shared" si="0"/>
        <v>45.36</v>
      </c>
      <c r="E14" s="6">
        <v>67.6</v>
      </c>
      <c r="F14" s="6">
        <f t="shared" si="1"/>
        <v>27.04</v>
      </c>
      <c r="G14" s="6">
        <f t="shared" si="2"/>
        <v>72.4</v>
      </c>
      <c r="H14" s="7">
        <v>10</v>
      </c>
      <c r="I14" s="8" t="s">
        <v>31</v>
      </c>
      <c r="J14" s="25" t="s">
        <v>85</v>
      </c>
      <c r="K14" s="3"/>
      <c r="L14" s="11"/>
      <c r="M14" s="11"/>
    </row>
    <row r="15" spans="1:13" ht="14.25">
      <c r="A15" s="4" t="s">
        <v>75</v>
      </c>
      <c r="B15" s="4" t="s">
        <v>76</v>
      </c>
      <c r="C15" s="4">
        <v>380</v>
      </c>
      <c r="D15" s="5">
        <f t="shared" si="0"/>
        <v>45.6</v>
      </c>
      <c r="E15" s="6">
        <v>65</v>
      </c>
      <c r="F15" s="6">
        <f t="shared" si="1"/>
        <v>26</v>
      </c>
      <c r="G15" s="6">
        <f t="shared" si="2"/>
        <v>71.6</v>
      </c>
      <c r="H15" s="7">
        <v>11</v>
      </c>
      <c r="I15" s="8" t="s">
        <v>31</v>
      </c>
      <c r="J15" s="25" t="s">
        <v>85</v>
      </c>
      <c r="K15" s="3"/>
      <c r="L15" s="11"/>
      <c r="M15" s="11"/>
    </row>
    <row r="16" spans="1:13" ht="14.25">
      <c r="A16" s="52" t="s">
        <v>73</v>
      </c>
      <c r="B16" s="52" t="s">
        <v>74</v>
      </c>
      <c r="C16" s="53">
        <v>388</v>
      </c>
      <c r="D16" s="5">
        <f t="shared" si="0"/>
        <v>46.56</v>
      </c>
      <c r="E16" s="6">
        <v>61</v>
      </c>
      <c r="F16" s="6">
        <f t="shared" si="1"/>
        <v>24.400000000000002</v>
      </c>
      <c r="G16" s="6">
        <f t="shared" si="2"/>
        <v>70.96000000000001</v>
      </c>
      <c r="H16" s="7">
        <v>12</v>
      </c>
      <c r="I16" s="8" t="s">
        <v>31</v>
      </c>
      <c r="J16" s="25" t="s">
        <v>85</v>
      </c>
      <c r="K16" s="3"/>
      <c r="L16" s="11"/>
      <c r="M16" s="11"/>
    </row>
    <row r="17" spans="1:10" ht="14.25">
      <c r="A17" s="44"/>
      <c r="B17" s="44"/>
      <c r="C17" s="2"/>
      <c r="D17" s="2"/>
      <c r="E17" s="40"/>
      <c r="F17" s="40"/>
      <c r="G17" s="40"/>
      <c r="H17" s="40"/>
      <c r="I17" s="40"/>
      <c r="J17" s="40"/>
    </row>
    <row r="18" spans="9:11" ht="33" customHeight="1">
      <c r="I18" s="54" t="s">
        <v>155</v>
      </c>
      <c r="J18" s="40"/>
      <c r="K18" s="40"/>
    </row>
  </sheetData>
  <sheetProtection/>
  <autoFilter ref="A4:M4">
    <sortState ref="A5:M18">
      <sortCondition descending="1" sortBy="value" ref="G5:G18"/>
    </sortState>
  </autoFilter>
  <mergeCells count="7">
    <mergeCell ref="A1:M1"/>
    <mergeCell ref="A2:D2"/>
    <mergeCell ref="E2:J2"/>
    <mergeCell ref="G3:I3"/>
    <mergeCell ref="A17:B17"/>
    <mergeCell ref="E17:J17"/>
    <mergeCell ref="I18:K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I24" sqref="I24:K24"/>
    </sheetView>
  </sheetViews>
  <sheetFormatPr defaultColWidth="9.00390625" defaultRowHeight="14.25"/>
  <cols>
    <col min="1" max="1" width="15.75390625" style="0" customWidth="1"/>
  </cols>
  <sheetData>
    <row r="1" spans="1:13" ht="25.5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0" ht="14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4.25">
      <c r="A3" s="2"/>
      <c r="B3" s="2"/>
      <c r="C3" s="2"/>
      <c r="D3" s="2"/>
      <c r="E3" s="2"/>
      <c r="F3" s="2"/>
      <c r="G3" s="46" t="s">
        <v>121</v>
      </c>
      <c r="H3" s="43"/>
      <c r="I3" s="43"/>
      <c r="J3" s="2"/>
    </row>
    <row r="4" spans="1:13" ht="36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56</v>
      </c>
      <c r="L4" s="3" t="s">
        <v>57</v>
      </c>
      <c r="M4" s="3" t="s">
        <v>58</v>
      </c>
    </row>
    <row r="5" spans="1:13" ht="14.25">
      <c r="A5" s="4" t="s">
        <v>87</v>
      </c>
      <c r="B5" s="4" t="s">
        <v>88</v>
      </c>
      <c r="C5" s="4">
        <v>398</v>
      </c>
      <c r="D5" s="4">
        <f aca="true" t="shared" si="0" ref="D5:D21">C5*60/500</f>
        <v>47.76</v>
      </c>
      <c r="E5" s="26">
        <v>85.4</v>
      </c>
      <c r="F5" s="26">
        <f aca="true" t="shared" si="1" ref="F5:F21">E5*0.4</f>
        <v>34.160000000000004</v>
      </c>
      <c r="G5" s="26">
        <f aca="true" t="shared" si="2" ref="G5:G21">D5+F5</f>
        <v>81.92</v>
      </c>
      <c r="H5" s="27">
        <v>1</v>
      </c>
      <c r="I5" s="8" t="s">
        <v>31</v>
      </c>
      <c r="J5" s="8" t="s">
        <v>32</v>
      </c>
      <c r="K5" s="3"/>
      <c r="L5" s="9"/>
      <c r="M5" s="9"/>
    </row>
    <row r="6" spans="1:13" ht="14.25">
      <c r="A6" s="4" t="s">
        <v>89</v>
      </c>
      <c r="B6" s="4" t="s">
        <v>90</v>
      </c>
      <c r="C6" s="4">
        <v>393</v>
      </c>
      <c r="D6" s="4">
        <f t="shared" si="0"/>
        <v>47.16</v>
      </c>
      <c r="E6" s="26">
        <v>84.8</v>
      </c>
      <c r="F6" s="26">
        <f t="shared" si="1"/>
        <v>33.92</v>
      </c>
      <c r="G6" s="26">
        <f t="shared" si="2"/>
        <v>81.08</v>
      </c>
      <c r="H6" s="27">
        <v>2</v>
      </c>
      <c r="I6" s="8" t="s">
        <v>31</v>
      </c>
      <c r="J6" s="8" t="s">
        <v>32</v>
      </c>
      <c r="K6" s="10"/>
      <c r="L6" s="9"/>
      <c r="M6" s="9"/>
    </row>
    <row r="7" spans="1:13" ht="14.25">
      <c r="A7" s="4" t="s">
        <v>91</v>
      </c>
      <c r="B7" s="4" t="s">
        <v>92</v>
      </c>
      <c r="C7" s="4">
        <v>376</v>
      </c>
      <c r="D7" s="4">
        <f t="shared" si="0"/>
        <v>45.12</v>
      </c>
      <c r="E7" s="26">
        <v>84.8</v>
      </c>
      <c r="F7" s="26">
        <f t="shared" si="1"/>
        <v>33.92</v>
      </c>
      <c r="G7" s="26">
        <f t="shared" si="2"/>
        <v>79.03999999999999</v>
      </c>
      <c r="H7" s="27">
        <v>3</v>
      </c>
      <c r="I7" s="8" t="s">
        <v>31</v>
      </c>
      <c r="J7" s="8" t="s">
        <v>32</v>
      </c>
      <c r="K7" s="3"/>
      <c r="L7" s="9"/>
      <c r="M7" s="9"/>
    </row>
    <row r="8" spans="1:13" ht="14.25">
      <c r="A8" s="4" t="s">
        <v>93</v>
      </c>
      <c r="B8" s="4" t="s">
        <v>94</v>
      </c>
      <c r="C8" s="4">
        <v>368</v>
      </c>
      <c r="D8" s="4">
        <f t="shared" si="0"/>
        <v>44.16</v>
      </c>
      <c r="E8" s="26">
        <v>86.2</v>
      </c>
      <c r="F8" s="26">
        <f t="shared" si="1"/>
        <v>34.480000000000004</v>
      </c>
      <c r="G8" s="26">
        <f t="shared" si="2"/>
        <v>78.64</v>
      </c>
      <c r="H8" s="27">
        <v>4</v>
      </c>
      <c r="I8" s="8" t="s">
        <v>31</v>
      </c>
      <c r="J8" s="8" t="s">
        <v>32</v>
      </c>
      <c r="K8" s="3"/>
      <c r="L8" s="28"/>
      <c r="M8" s="28"/>
    </row>
    <row r="9" spans="1:13" ht="14.25">
      <c r="A9" s="4" t="s">
        <v>95</v>
      </c>
      <c r="B9" s="4" t="s">
        <v>96</v>
      </c>
      <c r="C9" s="4">
        <v>362</v>
      </c>
      <c r="D9" s="4">
        <f t="shared" si="0"/>
        <v>43.44</v>
      </c>
      <c r="E9" s="26">
        <v>86.6</v>
      </c>
      <c r="F9" s="26">
        <f t="shared" si="1"/>
        <v>34.64</v>
      </c>
      <c r="G9" s="26">
        <f t="shared" si="2"/>
        <v>78.08</v>
      </c>
      <c r="H9" s="27">
        <v>5</v>
      </c>
      <c r="I9" s="8" t="s">
        <v>31</v>
      </c>
      <c r="J9" s="8" t="s">
        <v>32</v>
      </c>
      <c r="K9" s="3"/>
      <c r="L9" s="28"/>
      <c r="M9" s="28"/>
    </row>
    <row r="10" spans="1:13" ht="14.25">
      <c r="A10" s="4" t="s">
        <v>97</v>
      </c>
      <c r="B10" s="4" t="s">
        <v>98</v>
      </c>
      <c r="C10" s="4">
        <v>374</v>
      </c>
      <c r="D10" s="4">
        <f t="shared" si="0"/>
        <v>44.88</v>
      </c>
      <c r="E10" s="26">
        <v>80.4</v>
      </c>
      <c r="F10" s="26">
        <f t="shared" si="1"/>
        <v>32.160000000000004</v>
      </c>
      <c r="G10" s="26">
        <f t="shared" si="2"/>
        <v>77.04</v>
      </c>
      <c r="H10" s="27">
        <v>6</v>
      </c>
      <c r="I10" s="8" t="s">
        <v>31</v>
      </c>
      <c r="J10" s="8" t="s">
        <v>32</v>
      </c>
      <c r="K10" s="3"/>
      <c r="L10" s="28"/>
      <c r="M10" s="28"/>
    </row>
    <row r="11" spans="1:13" ht="14.25">
      <c r="A11" s="4" t="s">
        <v>99</v>
      </c>
      <c r="B11" s="4" t="s">
        <v>100</v>
      </c>
      <c r="C11" s="4">
        <v>363</v>
      </c>
      <c r="D11" s="4">
        <f t="shared" si="0"/>
        <v>43.56</v>
      </c>
      <c r="E11" s="26">
        <v>82.4</v>
      </c>
      <c r="F11" s="26">
        <f t="shared" si="1"/>
        <v>32.96</v>
      </c>
      <c r="G11" s="26">
        <f t="shared" si="2"/>
        <v>76.52000000000001</v>
      </c>
      <c r="H11" s="27">
        <v>7</v>
      </c>
      <c r="I11" s="8" t="s">
        <v>31</v>
      </c>
      <c r="J11" s="8" t="s">
        <v>32</v>
      </c>
      <c r="K11" s="3"/>
      <c r="L11" s="28"/>
      <c r="M11" s="28"/>
    </row>
    <row r="12" spans="1:13" ht="14.25">
      <c r="A12" s="4" t="s">
        <v>101</v>
      </c>
      <c r="B12" s="4" t="s">
        <v>102</v>
      </c>
      <c r="C12" s="4">
        <v>357</v>
      </c>
      <c r="D12" s="4">
        <f t="shared" si="0"/>
        <v>42.84</v>
      </c>
      <c r="E12" s="26">
        <v>81.8</v>
      </c>
      <c r="F12" s="26">
        <f t="shared" si="1"/>
        <v>32.72</v>
      </c>
      <c r="G12" s="26">
        <f t="shared" si="2"/>
        <v>75.56</v>
      </c>
      <c r="H12" s="27">
        <v>8</v>
      </c>
      <c r="I12" s="8" t="s">
        <v>31</v>
      </c>
      <c r="J12" s="8" t="s">
        <v>32</v>
      </c>
      <c r="K12" s="3"/>
      <c r="L12" s="28"/>
      <c r="M12" s="28"/>
    </row>
    <row r="13" spans="1:13" ht="14.25">
      <c r="A13" s="4" t="s">
        <v>103</v>
      </c>
      <c r="B13" s="4" t="s">
        <v>104</v>
      </c>
      <c r="C13" s="4">
        <v>389</v>
      </c>
      <c r="D13" s="4">
        <f t="shared" si="0"/>
        <v>46.68</v>
      </c>
      <c r="E13" s="26">
        <v>71</v>
      </c>
      <c r="F13" s="26">
        <f t="shared" si="1"/>
        <v>28.400000000000002</v>
      </c>
      <c r="G13" s="26">
        <f t="shared" si="2"/>
        <v>75.08</v>
      </c>
      <c r="H13" s="27">
        <v>9</v>
      </c>
      <c r="I13" s="8" t="s">
        <v>31</v>
      </c>
      <c r="J13" s="8" t="s">
        <v>32</v>
      </c>
      <c r="K13" s="3"/>
      <c r="L13" s="9"/>
      <c r="M13" s="9"/>
    </row>
    <row r="14" spans="1:13" ht="14.25">
      <c r="A14" s="4" t="s">
        <v>105</v>
      </c>
      <c r="B14" s="4" t="s">
        <v>106</v>
      </c>
      <c r="C14" s="4">
        <v>367</v>
      </c>
      <c r="D14" s="4">
        <f t="shared" si="0"/>
        <v>44.04</v>
      </c>
      <c r="E14" s="26">
        <v>77</v>
      </c>
      <c r="F14" s="26">
        <f t="shared" si="1"/>
        <v>30.8</v>
      </c>
      <c r="G14" s="26">
        <f t="shared" si="2"/>
        <v>74.84</v>
      </c>
      <c r="H14" s="27">
        <v>10</v>
      </c>
      <c r="I14" s="8" t="s">
        <v>31</v>
      </c>
      <c r="J14" s="8" t="s">
        <v>32</v>
      </c>
      <c r="K14" s="3"/>
      <c r="L14" s="28">
        <v>64</v>
      </c>
      <c r="M14" s="28">
        <v>63</v>
      </c>
    </row>
    <row r="15" spans="1:13" ht="14.25">
      <c r="A15" s="4" t="s">
        <v>107</v>
      </c>
      <c r="B15" s="4" t="s">
        <v>108</v>
      </c>
      <c r="C15" s="4">
        <v>358</v>
      </c>
      <c r="D15" s="4">
        <f t="shared" si="0"/>
        <v>42.96</v>
      </c>
      <c r="E15" s="26">
        <v>79.2</v>
      </c>
      <c r="F15" s="26">
        <f t="shared" si="1"/>
        <v>31.680000000000003</v>
      </c>
      <c r="G15" s="26">
        <f t="shared" si="2"/>
        <v>74.64</v>
      </c>
      <c r="H15" s="27">
        <v>11</v>
      </c>
      <c r="I15" s="8" t="s">
        <v>31</v>
      </c>
      <c r="J15" s="8" t="s">
        <v>32</v>
      </c>
      <c r="K15" s="3"/>
      <c r="L15" s="28"/>
      <c r="M15" s="28"/>
    </row>
    <row r="16" spans="1:13" ht="14.25">
      <c r="A16" s="4" t="s">
        <v>109</v>
      </c>
      <c r="B16" s="4" t="s">
        <v>110</v>
      </c>
      <c r="C16" s="4">
        <v>366</v>
      </c>
      <c r="D16" s="4">
        <f t="shared" si="0"/>
        <v>43.92</v>
      </c>
      <c r="E16" s="26">
        <v>76.4</v>
      </c>
      <c r="F16" s="26">
        <f t="shared" si="1"/>
        <v>30.560000000000002</v>
      </c>
      <c r="G16" s="26">
        <f t="shared" si="2"/>
        <v>74.48</v>
      </c>
      <c r="H16" s="27">
        <v>12</v>
      </c>
      <c r="I16" s="8" t="s">
        <v>31</v>
      </c>
      <c r="J16" s="8" t="s">
        <v>32</v>
      </c>
      <c r="K16" s="3"/>
      <c r="L16" s="28"/>
      <c r="M16" s="28"/>
    </row>
    <row r="17" spans="1:13" ht="14.25">
      <c r="A17" s="4" t="s">
        <v>111</v>
      </c>
      <c r="B17" s="4" t="s">
        <v>112</v>
      </c>
      <c r="C17" s="4">
        <v>363</v>
      </c>
      <c r="D17" s="4">
        <f t="shared" si="0"/>
        <v>43.56</v>
      </c>
      <c r="E17" s="26">
        <v>76</v>
      </c>
      <c r="F17" s="26">
        <f t="shared" si="1"/>
        <v>30.400000000000002</v>
      </c>
      <c r="G17" s="26">
        <f t="shared" si="2"/>
        <v>73.96000000000001</v>
      </c>
      <c r="H17" s="27">
        <v>13</v>
      </c>
      <c r="I17" s="8" t="s">
        <v>31</v>
      </c>
      <c r="J17" s="8" t="s">
        <v>32</v>
      </c>
      <c r="K17" s="3"/>
      <c r="L17" s="28"/>
      <c r="M17" s="28"/>
    </row>
    <row r="18" spans="1:13" ht="14.25">
      <c r="A18" s="4" t="s">
        <v>113</v>
      </c>
      <c r="B18" s="4" t="s">
        <v>114</v>
      </c>
      <c r="C18" s="4">
        <v>355</v>
      </c>
      <c r="D18" s="4">
        <f t="shared" si="0"/>
        <v>42.6</v>
      </c>
      <c r="E18" s="26">
        <v>78.4</v>
      </c>
      <c r="F18" s="26">
        <f t="shared" si="1"/>
        <v>31.360000000000003</v>
      </c>
      <c r="G18" s="26">
        <f t="shared" si="2"/>
        <v>73.96000000000001</v>
      </c>
      <c r="H18" s="27">
        <v>14</v>
      </c>
      <c r="I18" s="8" t="s">
        <v>31</v>
      </c>
      <c r="J18" s="8" t="s">
        <v>32</v>
      </c>
      <c r="K18" s="3"/>
      <c r="L18" s="28">
        <v>73</v>
      </c>
      <c r="M18" s="28">
        <v>72</v>
      </c>
    </row>
    <row r="19" spans="1:13" ht="14.25">
      <c r="A19" s="4" t="s">
        <v>115</v>
      </c>
      <c r="B19" s="4" t="s">
        <v>116</v>
      </c>
      <c r="C19" s="4">
        <v>357</v>
      </c>
      <c r="D19" s="4">
        <f t="shared" si="0"/>
        <v>42.84</v>
      </c>
      <c r="E19" s="26">
        <v>74.6</v>
      </c>
      <c r="F19" s="26">
        <f t="shared" si="1"/>
        <v>29.84</v>
      </c>
      <c r="G19" s="26">
        <f t="shared" si="2"/>
        <v>72.68</v>
      </c>
      <c r="H19" s="27">
        <v>15</v>
      </c>
      <c r="I19" s="8" t="s">
        <v>31</v>
      </c>
      <c r="J19" s="8" t="s">
        <v>32</v>
      </c>
      <c r="K19" s="3"/>
      <c r="L19" s="28"/>
      <c r="M19" s="28"/>
    </row>
    <row r="20" spans="1:13" ht="14.25">
      <c r="A20" s="4" t="s">
        <v>117</v>
      </c>
      <c r="B20" s="4" t="s">
        <v>118</v>
      </c>
      <c r="C20" s="4">
        <v>355</v>
      </c>
      <c r="D20" s="4">
        <f t="shared" si="0"/>
        <v>42.6</v>
      </c>
      <c r="E20" s="26">
        <v>71.4</v>
      </c>
      <c r="F20" s="26">
        <f t="shared" si="1"/>
        <v>28.560000000000002</v>
      </c>
      <c r="G20" s="26">
        <f t="shared" si="2"/>
        <v>71.16</v>
      </c>
      <c r="H20" s="27">
        <v>16</v>
      </c>
      <c r="I20" s="8" t="s">
        <v>31</v>
      </c>
      <c r="J20" s="8" t="s">
        <v>32</v>
      </c>
      <c r="K20" s="3"/>
      <c r="L20" s="28"/>
      <c r="M20" s="28"/>
    </row>
    <row r="21" spans="1:13" ht="14.25">
      <c r="A21" s="4" t="s">
        <v>119</v>
      </c>
      <c r="B21" s="4" t="s">
        <v>120</v>
      </c>
      <c r="C21" s="4">
        <v>363</v>
      </c>
      <c r="D21" s="4">
        <f t="shared" si="0"/>
        <v>43.56</v>
      </c>
      <c r="E21" s="26">
        <v>68.2</v>
      </c>
      <c r="F21" s="26">
        <f t="shared" si="1"/>
        <v>27.28</v>
      </c>
      <c r="G21" s="26">
        <f t="shared" si="2"/>
        <v>70.84</v>
      </c>
      <c r="H21" s="27">
        <v>17</v>
      </c>
      <c r="I21" s="8" t="s">
        <v>31</v>
      </c>
      <c r="J21" s="8" t="s">
        <v>32</v>
      </c>
      <c r="K21" s="3"/>
      <c r="L21" s="28"/>
      <c r="M21" s="28"/>
    </row>
    <row r="22" spans="1:13" ht="14.25">
      <c r="A22" s="4"/>
      <c r="B22" s="4"/>
      <c r="C22" s="4"/>
      <c r="D22" s="4"/>
      <c r="E22" s="26"/>
      <c r="F22" s="26"/>
      <c r="G22" s="26"/>
      <c r="H22" s="27"/>
      <c r="I22" s="8"/>
      <c r="J22" s="8"/>
      <c r="K22" s="3"/>
      <c r="L22" s="28"/>
      <c r="M22" s="28"/>
    </row>
    <row r="23" spans="1:10" ht="14.25">
      <c r="A23" s="44"/>
      <c r="B23" s="44"/>
      <c r="C23" s="2"/>
      <c r="D23" s="2"/>
      <c r="E23" s="40"/>
      <c r="F23" s="40"/>
      <c r="G23" s="40"/>
      <c r="H23" s="40"/>
      <c r="I23" s="40"/>
      <c r="J23" s="40"/>
    </row>
    <row r="24" spans="9:11" ht="34.5" customHeight="1">
      <c r="I24" s="54" t="s">
        <v>155</v>
      </c>
      <c r="J24" s="40"/>
      <c r="K24" s="40"/>
    </row>
  </sheetData>
  <sheetProtection/>
  <mergeCells count="7">
    <mergeCell ref="A1:M1"/>
    <mergeCell ref="A2:D2"/>
    <mergeCell ref="E2:J2"/>
    <mergeCell ref="G3:I3"/>
    <mergeCell ref="A23:B23"/>
    <mergeCell ref="E23:J23"/>
    <mergeCell ref="I24:K2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H26" sqref="H26"/>
    </sheetView>
  </sheetViews>
  <sheetFormatPr defaultColWidth="9.00390625" defaultRowHeight="14.25"/>
  <cols>
    <col min="1" max="1" width="14.75390625" style="0" customWidth="1"/>
  </cols>
  <sheetData>
    <row r="1" spans="1:13" ht="25.5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4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29"/>
      <c r="L2" s="29"/>
      <c r="M2" s="29"/>
    </row>
    <row r="3" spans="1:13" ht="14.25">
      <c r="A3" s="30"/>
      <c r="B3" s="30"/>
      <c r="C3" s="30"/>
      <c r="D3" s="30"/>
      <c r="E3" s="30"/>
      <c r="F3" s="30"/>
      <c r="G3" s="49" t="s">
        <v>123</v>
      </c>
      <c r="H3" s="50"/>
      <c r="I3" s="50"/>
      <c r="J3" s="30"/>
      <c r="K3" s="29"/>
      <c r="L3" s="29"/>
      <c r="M3" s="29"/>
    </row>
    <row r="4" spans="1:13" ht="24">
      <c r="A4" s="31" t="s">
        <v>3</v>
      </c>
      <c r="B4" s="31" t="s">
        <v>4</v>
      </c>
      <c r="C4" s="31" t="s">
        <v>5</v>
      </c>
      <c r="D4" s="31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1" t="s">
        <v>11</v>
      </c>
      <c r="J4" s="31" t="s">
        <v>12</v>
      </c>
      <c r="K4" s="31" t="s">
        <v>56</v>
      </c>
      <c r="L4" s="31" t="s">
        <v>124</v>
      </c>
      <c r="M4" s="31" t="s">
        <v>125</v>
      </c>
    </row>
    <row r="5" spans="1:13" ht="14.25">
      <c r="A5" s="4" t="s">
        <v>126</v>
      </c>
      <c r="B5" s="4" t="s">
        <v>127</v>
      </c>
      <c r="C5" s="4">
        <v>402</v>
      </c>
      <c r="D5" s="32">
        <f aca="true" t="shared" si="0" ref="D5:D18">C5*60/500</f>
        <v>48.24</v>
      </c>
      <c r="E5" s="33">
        <v>87.6</v>
      </c>
      <c r="F5" s="33">
        <f aca="true" t="shared" si="1" ref="F5:F18">E5*0.4</f>
        <v>35.04</v>
      </c>
      <c r="G5" s="33">
        <f aca="true" t="shared" si="2" ref="G5:G18">D5+F5</f>
        <v>83.28</v>
      </c>
      <c r="H5" s="34">
        <v>1</v>
      </c>
      <c r="I5" s="35" t="s">
        <v>31</v>
      </c>
      <c r="J5" s="35" t="s">
        <v>32</v>
      </c>
      <c r="K5" s="31"/>
      <c r="L5" s="36"/>
      <c r="M5" s="36"/>
    </row>
    <row r="6" spans="1:13" ht="14.25">
      <c r="A6" s="4" t="s">
        <v>128</v>
      </c>
      <c r="B6" s="4" t="s">
        <v>129</v>
      </c>
      <c r="C6" s="4">
        <v>388</v>
      </c>
      <c r="D6" s="32">
        <f t="shared" si="0"/>
        <v>46.56</v>
      </c>
      <c r="E6" s="33">
        <v>91.2</v>
      </c>
      <c r="F6" s="33">
        <f t="shared" si="1"/>
        <v>36.480000000000004</v>
      </c>
      <c r="G6" s="33">
        <f t="shared" si="2"/>
        <v>83.04</v>
      </c>
      <c r="H6" s="34">
        <v>2</v>
      </c>
      <c r="I6" s="35" t="s">
        <v>31</v>
      </c>
      <c r="J6" s="35" t="s">
        <v>32</v>
      </c>
      <c r="K6" s="31"/>
      <c r="L6" s="36"/>
      <c r="M6" s="36"/>
    </row>
    <row r="7" spans="1:13" ht="14.25">
      <c r="A7" s="4" t="s">
        <v>130</v>
      </c>
      <c r="B7" s="4" t="s">
        <v>131</v>
      </c>
      <c r="C7" s="4">
        <v>393</v>
      </c>
      <c r="D7" s="32">
        <f t="shared" si="0"/>
        <v>47.16</v>
      </c>
      <c r="E7" s="33">
        <v>85.6</v>
      </c>
      <c r="F7" s="33">
        <f t="shared" si="1"/>
        <v>34.24</v>
      </c>
      <c r="G7" s="33">
        <f t="shared" si="2"/>
        <v>81.4</v>
      </c>
      <c r="H7" s="34">
        <v>3</v>
      </c>
      <c r="I7" s="35" t="s">
        <v>31</v>
      </c>
      <c r="J7" s="35" t="s">
        <v>32</v>
      </c>
      <c r="K7" s="37"/>
      <c r="L7" s="36"/>
      <c r="M7" s="36"/>
    </row>
    <row r="8" spans="1:13" ht="14.25">
      <c r="A8" s="4" t="s">
        <v>132</v>
      </c>
      <c r="B8" s="4" t="s">
        <v>133</v>
      </c>
      <c r="C8" s="4">
        <v>381</v>
      </c>
      <c r="D8" s="32">
        <f t="shared" si="0"/>
        <v>45.72</v>
      </c>
      <c r="E8" s="33">
        <v>84.6</v>
      </c>
      <c r="F8" s="33">
        <f t="shared" si="1"/>
        <v>33.839999999999996</v>
      </c>
      <c r="G8" s="33">
        <f t="shared" si="2"/>
        <v>79.56</v>
      </c>
      <c r="H8" s="34">
        <v>4</v>
      </c>
      <c r="I8" s="35" t="s">
        <v>31</v>
      </c>
      <c r="J8" s="35" t="s">
        <v>32</v>
      </c>
      <c r="K8" s="31"/>
      <c r="L8" s="38"/>
      <c r="M8" s="38"/>
    </row>
    <row r="9" spans="1:13" ht="14.25">
      <c r="A9" s="4" t="s">
        <v>134</v>
      </c>
      <c r="B9" s="4" t="s">
        <v>135</v>
      </c>
      <c r="C9" s="4">
        <v>366</v>
      </c>
      <c r="D9" s="32">
        <f t="shared" si="0"/>
        <v>43.92</v>
      </c>
      <c r="E9" s="33">
        <v>85</v>
      </c>
      <c r="F9" s="33">
        <f t="shared" si="1"/>
        <v>34</v>
      </c>
      <c r="G9" s="33">
        <f t="shared" si="2"/>
        <v>77.92</v>
      </c>
      <c r="H9" s="34">
        <v>5</v>
      </c>
      <c r="I9" s="35" t="s">
        <v>31</v>
      </c>
      <c r="J9" s="35" t="s">
        <v>32</v>
      </c>
      <c r="K9" s="31"/>
      <c r="L9" s="38"/>
      <c r="M9" s="38"/>
    </row>
    <row r="10" spans="1:13" ht="14.25">
      <c r="A10" s="4" t="s">
        <v>136</v>
      </c>
      <c r="B10" s="4" t="s">
        <v>137</v>
      </c>
      <c r="C10" s="4">
        <v>358</v>
      </c>
      <c r="D10" s="32">
        <f t="shared" si="0"/>
        <v>42.96</v>
      </c>
      <c r="E10" s="33">
        <v>87</v>
      </c>
      <c r="F10" s="33">
        <f t="shared" si="1"/>
        <v>34.800000000000004</v>
      </c>
      <c r="G10" s="33">
        <f t="shared" si="2"/>
        <v>77.76</v>
      </c>
      <c r="H10" s="34">
        <v>6</v>
      </c>
      <c r="I10" s="35" t="s">
        <v>31</v>
      </c>
      <c r="J10" s="35" t="s">
        <v>32</v>
      </c>
      <c r="K10" s="31"/>
      <c r="L10" s="38"/>
      <c r="M10" s="38"/>
    </row>
    <row r="11" spans="1:13" ht="14.25">
      <c r="A11" s="4" t="s">
        <v>138</v>
      </c>
      <c r="B11" s="4" t="s">
        <v>139</v>
      </c>
      <c r="C11" s="4">
        <v>371</v>
      </c>
      <c r="D11" s="32">
        <f t="shared" si="0"/>
        <v>44.52</v>
      </c>
      <c r="E11" s="33">
        <v>82</v>
      </c>
      <c r="F11" s="33">
        <f t="shared" si="1"/>
        <v>32.800000000000004</v>
      </c>
      <c r="G11" s="33">
        <f t="shared" si="2"/>
        <v>77.32000000000001</v>
      </c>
      <c r="H11" s="34">
        <v>7</v>
      </c>
      <c r="I11" s="35" t="s">
        <v>31</v>
      </c>
      <c r="J11" s="35" t="s">
        <v>32</v>
      </c>
      <c r="K11" s="31"/>
      <c r="L11" s="38"/>
      <c r="M11" s="38"/>
    </row>
    <row r="12" spans="1:13" ht="14.25">
      <c r="A12" s="4" t="s">
        <v>140</v>
      </c>
      <c r="B12" s="4" t="s">
        <v>141</v>
      </c>
      <c r="C12" s="4">
        <v>356</v>
      </c>
      <c r="D12" s="32">
        <f t="shared" si="0"/>
        <v>42.72</v>
      </c>
      <c r="E12" s="33">
        <v>82.2</v>
      </c>
      <c r="F12" s="33">
        <f t="shared" si="1"/>
        <v>32.88</v>
      </c>
      <c r="G12" s="33">
        <f t="shared" si="2"/>
        <v>75.6</v>
      </c>
      <c r="H12" s="34">
        <v>8</v>
      </c>
      <c r="I12" s="35" t="s">
        <v>31</v>
      </c>
      <c r="J12" s="35" t="s">
        <v>32</v>
      </c>
      <c r="K12" s="31"/>
      <c r="L12" s="38"/>
      <c r="M12" s="38"/>
    </row>
    <row r="13" spans="1:13" ht="14.25">
      <c r="A13" s="4" t="s">
        <v>142</v>
      </c>
      <c r="B13" s="4" t="s">
        <v>143</v>
      </c>
      <c r="C13" s="4">
        <v>362</v>
      </c>
      <c r="D13" s="32">
        <f t="shared" si="0"/>
        <v>43.44</v>
      </c>
      <c r="E13" s="33">
        <v>79.8</v>
      </c>
      <c r="F13" s="33">
        <f t="shared" si="1"/>
        <v>31.92</v>
      </c>
      <c r="G13" s="33">
        <f t="shared" si="2"/>
        <v>75.36</v>
      </c>
      <c r="H13" s="34">
        <v>9</v>
      </c>
      <c r="I13" s="35" t="s">
        <v>31</v>
      </c>
      <c r="J13" s="35" t="s">
        <v>32</v>
      </c>
      <c r="K13" s="31"/>
      <c r="L13" s="36"/>
      <c r="M13" s="36"/>
    </row>
    <row r="14" spans="1:13" ht="14.25">
      <c r="A14" s="4" t="s">
        <v>144</v>
      </c>
      <c r="B14" s="4" t="s">
        <v>145</v>
      </c>
      <c r="C14" s="4">
        <v>375</v>
      </c>
      <c r="D14" s="32">
        <f t="shared" si="0"/>
        <v>45</v>
      </c>
      <c r="E14" s="33">
        <v>75.4</v>
      </c>
      <c r="F14" s="33">
        <f t="shared" si="1"/>
        <v>30.160000000000004</v>
      </c>
      <c r="G14" s="33">
        <f t="shared" si="2"/>
        <v>75.16</v>
      </c>
      <c r="H14" s="34">
        <v>10</v>
      </c>
      <c r="I14" s="35" t="s">
        <v>31</v>
      </c>
      <c r="J14" s="35" t="s">
        <v>32</v>
      </c>
      <c r="K14" s="31"/>
      <c r="L14" s="38"/>
      <c r="M14" s="38"/>
    </row>
    <row r="15" spans="1:13" ht="14.25">
      <c r="A15" s="4" t="s">
        <v>146</v>
      </c>
      <c r="B15" s="4" t="s">
        <v>147</v>
      </c>
      <c r="C15" s="4">
        <v>366</v>
      </c>
      <c r="D15" s="32">
        <f t="shared" si="0"/>
        <v>43.92</v>
      </c>
      <c r="E15" s="33">
        <v>73.8</v>
      </c>
      <c r="F15" s="33">
        <f t="shared" si="1"/>
        <v>29.52</v>
      </c>
      <c r="G15" s="33">
        <f t="shared" si="2"/>
        <v>73.44</v>
      </c>
      <c r="H15" s="34">
        <v>11</v>
      </c>
      <c r="I15" s="35" t="s">
        <v>31</v>
      </c>
      <c r="J15" s="39" t="s">
        <v>23</v>
      </c>
      <c r="K15" s="31"/>
      <c r="L15" s="38"/>
      <c r="M15" s="38"/>
    </row>
    <row r="16" spans="1:13" ht="14.25">
      <c r="A16" s="4" t="s">
        <v>148</v>
      </c>
      <c r="B16" s="4" t="s">
        <v>149</v>
      </c>
      <c r="C16" s="4">
        <v>356</v>
      </c>
      <c r="D16" s="32">
        <f t="shared" si="0"/>
        <v>42.72</v>
      </c>
      <c r="E16" s="33">
        <v>74.2</v>
      </c>
      <c r="F16" s="33">
        <f t="shared" si="1"/>
        <v>29.680000000000003</v>
      </c>
      <c r="G16" s="33">
        <f t="shared" si="2"/>
        <v>72.4</v>
      </c>
      <c r="H16" s="34">
        <v>12</v>
      </c>
      <c r="I16" s="35" t="s">
        <v>31</v>
      </c>
      <c r="J16" s="39" t="s">
        <v>23</v>
      </c>
      <c r="K16" s="31"/>
      <c r="L16" s="38"/>
      <c r="M16" s="38"/>
    </row>
    <row r="17" spans="1:13" ht="14.25">
      <c r="A17" s="4" t="s">
        <v>150</v>
      </c>
      <c r="B17" s="4" t="s">
        <v>151</v>
      </c>
      <c r="C17" s="4">
        <v>356</v>
      </c>
      <c r="D17" s="32">
        <f t="shared" si="0"/>
        <v>42.72</v>
      </c>
      <c r="E17" s="33">
        <v>72.4</v>
      </c>
      <c r="F17" s="33">
        <f t="shared" si="1"/>
        <v>28.960000000000004</v>
      </c>
      <c r="G17" s="33">
        <f t="shared" si="2"/>
        <v>71.68</v>
      </c>
      <c r="H17" s="34">
        <v>13</v>
      </c>
      <c r="I17" s="35" t="s">
        <v>31</v>
      </c>
      <c r="J17" s="39" t="s">
        <v>23</v>
      </c>
      <c r="K17" s="31"/>
      <c r="L17" s="38"/>
      <c r="M17" s="38"/>
    </row>
    <row r="18" spans="1:13" ht="14.25">
      <c r="A18" s="4" t="s">
        <v>152</v>
      </c>
      <c r="B18" s="4" t="s">
        <v>153</v>
      </c>
      <c r="C18" s="4">
        <v>358</v>
      </c>
      <c r="D18" s="32">
        <f t="shared" si="0"/>
        <v>42.96</v>
      </c>
      <c r="E18" s="33">
        <v>69.8</v>
      </c>
      <c r="F18" s="33">
        <f t="shared" si="1"/>
        <v>27.92</v>
      </c>
      <c r="G18" s="33">
        <f t="shared" si="2"/>
        <v>70.88</v>
      </c>
      <c r="H18" s="34">
        <v>14</v>
      </c>
      <c r="I18" s="35" t="s">
        <v>31</v>
      </c>
      <c r="J18" s="39" t="s">
        <v>23</v>
      </c>
      <c r="K18" s="31"/>
      <c r="L18" s="38"/>
      <c r="M18" s="38"/>
    </row>
    <row r="19" spans="1:13" ht="14.25">
      <c r="A19" s="32"/>
      <c r="B19" s="32"/>
      <c r="C19" s="32"/>
      <c r="D19" s="32"/>
      <c r="E19" s="33"/>
      <c r="F19" s="33"/>
      <c r="G19" s="33"/>
      <c r="H19" s="34"/>
      <c r="I19" s="35"/>
      <c r="J19" s="35"/>
      <c r="K19" s="31"/>
      <c r="L19" s="38"/>
      <c r="M19" s="38"/>
    </row>
    <row r="20" spans="1:13" ht="14.25">
      <c r="A20" s="51"/>
      <c r="B20" s="51"/>
      <c r="C20" s="30"/>
      <c r="D20" s="30"/>
      <c r="E20" s="48"/>
      <c r="F20" s="48"/>
      <c r="G20" s="48"/>
      <c r="H20" s="48"/>
      <c r="I20" s="48"/>
      <c r="J20" s="48"/>
      <c r="K20" s="29"/>
      <c r="L20" s="29"/>
      <c r="M20" s="29"/>
    </row>
    <row r="21" spans="1:13" ht="32.25" customHeight="1">
      <c r="A21" s="29"/>
      <c r="B21" s="29"/>
      <c r="C21" s="29"/>
      <c r="D21" s="29"/>
      <c r="E21" s="29"/>
      <c r="F21" s="29"/>
      <c r="G21" s="29"/>
      <c r="H21" s="29"/>
      <c r="I21" s="54" t="s">
        <v>155</v>
      </c>
      <c r="J21" s="40"/>
      <c r="K21" s="40"/>
      <c r="L21" s="29"/>
      <c r="M21" s="29"/>
    </row>
  </sheetData>
  <sheetProtection/>
  <mergeCells count="7">
    <mergeCell ref="A1:M1"/>
    <mergeCell ref="A2:D2"/>
    <mergeCell ref="E2:J2"/>
    <mergeCell ref="G3:I3"/>
    <mergeCell ref="A20:B20"/>
    <mergeCell ref="E20:J20"/>
    <mergeCell ref="I21:K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zhonghua li</cp:lastModifiedBy>
  <cp:lastPrinted>2019-03-25T03:16:35Z</cp:lastPrinted>
  <dcterms:created xsi:type="dcterms:W3CDTF">2007-04-10T08:07:22Z</dcterms:created>
  <dcterms:modified xsi:type="dcterms:W3CDTF">2020-05-18T06:29:28Z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